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235" yWindow="105" windowWidth="17625" windowHeight="10905"/>
  </bookViews>
  <sheets>
    <sheet name="пр2" sheetId="1" r:id="rId1"/>
    <sheet name="пр3" sheetId="9" r:id="rId2"/>
    <sheet name="пр4" sheetId="3" r:id="rId3"/>
    <sheet name="пр5" sheetId="4" r:id="rId4"/>
    <sheet name="пр6" sheetId="5" r:id="rId5"/>
    <sheet name="пр7" sheetId="6" r:id="rId6"/>
    <sheet name="пр8" sheetId="7" r:id="rId7"/>
    <sheet name="пр9" sheetId="8" r:id="rId8"/>
  </sheets>
  <definedNames>
    <definedName name="bookmark0" localSheetId="0">пр2!$B$3</definedName>
    <definedName name="bookmark1" localSheetId="0">пр2!$B$4</definedName>
    <definedName name="bookmark10" localSheetId="4">пр6!$B$3</definedName>
    <definedName name="bookmark11" localSheetId="5">пр7!$C$3</definedName>
    <definedName name="bookmark12" localSheetId="5">пр7!$C$4</definedName>
    <definedName name="bookmark13" localSheetId="6">пр8!$B$2</definedName>
    <definedName name="bookmark14" localSheetId="6">пр8!$B$3</definedName>
    <definedName name="bookmark15" localSheetId="6">пр8!$B$4</definedName>
    <definedName name="bookmark2" localSheetId="2">пр4!$B$3</definedName>
    <definedName name="bookmark3" localSheetId="3">пр5!#REF!</definedName>
    <definedName name="bookmark4" localSheetId="3">пр5!#REF!</definedName>
    <definedName name="bookmark6" localSheetId="3">пр5!$B$4</definedName>
    <definedName name="bookmark7" localSheetId="3">пр5!$B$5</definedName>
    <definedName name="bookmark8" localSheetId="3">пр5!$E$9</definedName>
    <definedName name="bookmark9" localSheetId="4">пр6!$B$2</definedName>
  </definedNames>
  <calcPr calcId="145621"/>
</workbook>
</file>

<file path=xl/calcChain.xml><?xml version="1.0" encoding="utf-8"?>
<calcChain xmlns="http://schemas.openxmlformats.org/spreadsheetml/2006/main">
  <c r="F12" i="9" l="1"/>
  <c r="E12" i="9" l="1"/>
  <c r="E35" i="4" l="1"/>
  <c r="D35" i="4"/>
  <c r="E25" i="4" l="1"/>
  <c r="E18" i="4" s="1"/>
  <c r="E13" i="4" s="1"/>
  <c r="D25" i="4"/>
  <c r="D18" i="4" s="1"/>
  <c r="D13" i="4" l="1"/>
  <c r="D43" i="4" s="1"/>
  <c r="E43" i="4"/>
</calcChain>
</file>

<file path=xl/sharedStrings.xml><?xml version="1.0" encoding="utf-8"?>
<sst xmlns="http://schemas.openxmlformats.org/spreadsheetml/2006/main" count="284" uniqueCount="154">
  <si>
    <t>ПРОГНОЗНЫЕ СВЕДЕНИЯ</t>
  </si>
  <si>
    <t xml:space="preserve">о расходах за технологическое присоединение </t>
  </si>
  <si>
    <t>(наименование сетевой организации)</t>
  </si>
  <si>
    <r>
      <t>1.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3.5"/>
        <color theme="1"/>
        <rFont val="Times New Roman"/>
        <family val="1"/>
        <charset val="204"/>
      </rPr>
      <t>Полное наименование</t>
    </r>
  </si>
  <si>
    <r>
      <t>2.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3.5"/>
        <color theme="1"/>
        <rFont val="Times New Roman"/>
        <family val="1"/>
        <charset val="204"/>
      </rPr>
      <t>Сокращенное наименование</t>
    </r>
  </si>
  <si>
    <r>
      <t>3.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3.5"/>
        <color theme="1"/>
        <rFont val="Times New Roman"/>
        <family val="1"/>
        <charset val="204"/>
      </rPr>
      <t>Место нахождения</t>
    </r>
  </si>
  <si>
    <r>
      <t>4.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3.5"/>
        <color theme="1"/>
        <rFont val="Times New Roman"/>
        <family val="1"/>
        <charset val="204"/>
      </rPr>
      <t>Адрес юридического лица</t>
    </r>
  </si>
  <si>
    <r>
      <t>5.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3.5"/>
        <color theme="1"/>
        <rFont val="Times New Roman"/>
        <family val="1"/>
        <charset val="204"/>
      </rPr>
      <t>ИНН</t>
    </r>
  </si>
  <si>
    <r>
      <t>6.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3.5"/>
        <color theme="1"/>
        <rFont val="Times New Roman"/>
        <family val="1"/>
        <charset val="204"/>
      </rPr>
      <t>КПП</t>
    </r>
  </si>
  <si>
    <r>
      <t>7.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3.5"/>
        <color theme="1"/>
        <rFont val="Times New Roman"/>
        <family val="1"/>
        <charset val="204"/>
      </rPr>
      <t>Ф.И.О. руководителя</t>
    </r>
  </si>
  <si>
    <r>
      <t>8.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3.5"/>
        <color theme="1"/>
        <rFont val="Times New Roman"/>
        <family val="1"/>
        <charset val="204"/>
      </rPr>
      <t>Адрес электронной почты</t>
    </r>
  </si>
  <si>
    <r>
      <t>9.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3.5"/>
        <color theme="1"/>
        <rFont val="Times New Roman"/>
        <family val="1"/>
        <charset val="204"/>
      </rPr>
      <t>Контактный телефон</t>
    </r>
  </si>
  <si>
    <r>
      <t>10.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3.5"/>
        <color theme="1"/>
        <rFont val="Times New Roman"/>
        <family val="1"/>
        <charset val="204"/>
      </rPr>
      <t>Факс</t>
    </r>
  </si>
  <si>
    <t>СТАНДАРТИЗИРОВАННЫЕ ТАРИФНЫЕ СТАВКИ</t>
  </si>
  <si>
    <t>для расчета платы за технологическое присоединение к территориальным распределительным сетям на уровне напряжения ниже 35 кВ и присоединяемой мощностью менее 8900 кВт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</si>
  <si>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</si>
  <si>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</si>
  <si>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</si>
  <si>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рублей/кВт</t>
  </si>
  <si>
    <t>рублей/км</t>
  </si>
  <si>
    <t>Стандартизированная тарифная ставка на покрытие расходов сетевой организации на строительство подстанций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</si>
  <si>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Наименование мероприятий</t>
  </si>
  <si>
    <t>Объем максимальной мощности (кВт)</t>
  </si>
  <si>
    <t>Подготовка и выдача сетевой организацией технических условий заявителю:</t>
  </si>
  <si>
    <t>по постоянной схеме</t>
  </si>
  <si>
    <t>по временной схеме</t>
  </si>
  <si>
    <t>Разработка сетевой организацией проектной документации по строительству "последней мили"</t>
  </si>
  <si>
    <t>строительство кабельных линий</t>
  </si>
  <si>
    <t>*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</si>
  <si>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РАСХОДЫ НА МЕРОПРИЯТИЯ,
 осуществляемые при технологическом присоединении</t>
  </si>
  <si>
    <t>ПРИЛОЖЕНИЕ № 4
 к стандартам раскрытия информации субъектами оптового и розничных рынков электрической энергии</t>
  </si>
  <si>
    <t>ПРИЛОЖЕНИЕ № 3 
к стандартам раскрытия информации субъектами оптового и розничных рынков электрической энергии</t>
  </si>
  <si>
    <t>ПРИЛОЖЕНИЕ № 2
 к стандартам раскрытия информации субъектами оптового и розничных рынков электрической энергии</t>
  </si>
  <si>
    <t>ПРИЛОЖЕНИЕ № 5</t>
  </si>
  <si>
    <t>к стандартам раскрытия информации субъектами оптового и розничных рынков электрической энергии</t>
  </si>
  <si>
    <t>Р А С Ч Е Т</t>
  </si>
  <si>
    <t>(тыс. рублей)</t>
  </si>
  <si>
    <t>Показатели</t>
  </si>
  <si>
    <t>Ожидаемые данные за текущий период</t>
  </si>
  <si>
    <t>Плановые показатели на следующий период</t>
  </si>
  <si>
    <t>1.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</si>
  <si>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</si>
  <si>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</si>
  <si>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</si>
  <si>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</si>
  <si>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</si>
  <si>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</si>
  <si>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</si>
  <si>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</si>
  <si>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</si>
  <si>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</si>
  <si>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</si>
  <si>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</si>
  <si>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</si>
  <si>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</si>
  <si>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</si>
  <si>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</si>
  <si>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</si>
  <si>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</si>
  <si>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</si>
  <si>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</si>
  <si>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2.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</si>
  <si>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</si>
  <si>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3.</t>
  </si>
  <si>
    <t>Выпадающие доходы (экономия средств)</t>
  </si>
  <si>
    <t>Итого (размер необходимой валовой выручки)</t>
  </si>
  <si>
    <t>ПРИЛОЖЕНИЕ № 6
 к стандартам раскрытия информации субъектами оптового и розничных рынков электрической энергии</t>
  </si>
  <si>
    <t>ФАКТИЧЕСКИЕ СРЕДНИЕ ДАННЫЕ</t>
  </si>
  <si>
    <t>о присоединенных объемах максимальной мощности за 3 предыдущих года по каждому мероприятию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</si>
  <si>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</si>
  <si>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</si>
  <si>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</si>
  <si>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</si>
  <si>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Строительство пунктов секционирования (распределенных пунктов)</t>
  </si>
  <si>
    <t>ПРИЛОЖЕНИЕ № 7
 к стандартам раскрытия информации субъектами оптового и розничных рынков электрической энергии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</si>
  <si>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</si>
  <si>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Объем максимальной мощности, присоединенной путем строительства воздушных или кабельных линий за последние 3 года (кВт)</t>
  </si>
  <si>
    <t>0,4 кВ</t>
  </si>
  <si>
    <t>1 - 20 кВ</t>
  </si>
  <si>
    <t>35 кВ</t>
  </si>
  <si>
    <t>о длине линий электропередачи и об объемах максимальной
мощности построенных объектов за 3 предыдущих года 
по каждому мероприятию</t>
  </si>
  <si>
    <t>ПРИЛОЖЕНИЕ № 8
 к стандартам раскрытия информации субъектами оптового и розничных рынков электрической энергии</t>
  </si>
  <si>
    <t>И Н Ф О Р М А Ц И Я</t>
  </si>
  <si>
    <t>об осуществлении технологического присоединения по договорам,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</si>
  <si>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</si>
  <si>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</si>
  <si>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</si>
  <si>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</si>
  <si>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</t>
  </si>
  <si>
    <t>выше</t>
  </si>
  <si>
    <t>35 кВ и выше</t>
  </si>
  <si>
    <t>4.</t>
  </si>
  <si>
    <t>До 15 кВт - всего</t>
  </si>
  <si>
    <t>От 15 до 150 кВт - всего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</si>
  <si>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От 150 кВт до 670 кВт - всего</t>
    </r>
  </si>
  <si>
    <t>От 670 кВт до 8900 кВт - всего</t>
  </si>
  <si>
    <t>Объекты генерации</t>
  </si>
  <si>
    <t>5.</t>
  </si>
  <si>
    <t>От 8900 кВт - всего</t>
  </si>
  <si>
    <t>6.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</si>
  <si>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</si>
  <si>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</si>
  <si>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9
 к стандартам раскрытия информации субъектами оптового и розничных рынков электрической энергии</t>
  </si>
  <si>
    <t xml:space="preserve">И Н Ф О Р М А Ц И Я </t>
  </si>
  <si>
    <t>Количество заявок (штук)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</si>
  <si>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</si>
  <si>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С1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</si>
  <si>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</si>
  <si>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 xml:space="preserve">С1.1 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</si>
  <si>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</si>
  <si>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С1.2</t>
  </si>
  <si>
    <t>С1.3</t>
  </si>
  <si>
    <t>С1.4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</si>
  <si>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</si>
  <si>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</si>
  <si>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 xml:space="preserve"> 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</si>
  <si>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</si>
  <si>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Распределение необходимой валовой выручки* (рублей)</t>
  </si>
  <si>
    <t>Ставки для расчета платы по каждому мероприятию (рублей/кВт) 
(без учета НДС)</t>
  </si>
  <si>
    <t>Выполнение сетевой организацией мероприятий, связанных со стрительством "последней мили"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</si>
  <si>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</si>
  <si>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</si>
  <si>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</si>
  <si>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на технологическое присоединение</t>
  </si>
  <si>
    <t xml:space="preserve">необходимой валовой выручки </t>
  </si>
  <si>
    <t>Расходы на выполнение мероприятий по технологическому присоединению - всего
в том числе</t>
  </si>
  <si>
    <t>№ п/п</t>
  </si>
  <si>
    <t>Длина воздушных и кабельных линий электропередачи на i-м уровне напряжения, фактически построенных за последние 3 года (км)</t>
  </si>
  <si>
    <t>Строительство кабельных линий электропередачи:</t>
  </si>
  <si>
    <t>Строительство воздушных линий электропередачи:</t>
  </si>
  <si>
    <t>в том числе льготная категория*</t>
  </si>
  <si>
    <t>в том числе по индивидуальному проекту</t>
  </si>
  <si>
    <r>
      <t>* Ставки платы С</t>
    </r>
    <r>
      <rPr>
        <vertAlign val="subscript"/>
        <sz val="11"/>
        <color theme="1"/>
        <rFont val="Times New Roman"/>
        <family val="1"/>
        <charset val="204"/>
      </rPr>
      <t>2.I</t>
    </r>
    <r>
      <rPr>
        <sz val="11"/>
        <color theme="1"/>
        <rFont val="Times New Roman"/>
        <family val="1"/>
        <charset val="204"/>
      </rPr>
      <t>, С</t>
    </r>
    <r>
      <rPr>
        <vertAlign val="subscript"/>
        <sz val="11"/>
        <color theme="1"/>
        <rFont val="Times New Roman"/>
        <family val="1"/>
        <charset val="204"/>
      </rPr>
      <t>3.I</t>
    </r>
    <r>
      <rPr>
        <sz val="11"/>
        <color theme="1"/>
        <rFont val="Times New Roman"/>
        <family val="1"/>
        <charset val="204"/>
      </rPr>
      <t xml:space="preserve"> и С</t>
    </r>
    <r>
      <rPr>
        <vertAlign val="subscript"/>
        <sz val="11"/>
        <color theme="1"/>
        <rFont val="Times New Roman"/>
        <family val="1"/>
        <charset val="204"/>
      </rPr>
      <t>4.I</t>
    </r>
    <r>
      <rPr>
        <sz val="11"/>
        <color theme="1"/>
        <rFont val="Times New Roman"/>
        <family val="1"/>
        <charset val="204"/>
      </rPr>
      <t xml:space="preserve">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  </r>
  </si>
  <si>
    <t>-</t>
  </si>
  <si>
    <t>Х</t>
  </si>
  <si>
    <t xml:space="preserve">               (наименование сетевой организации)</t>
  </si>
  <si>
    <t>Ставки платы С2.I, С3.I и С4.I рассчитаны и указаны в ценах 2001 года (ФЭР)</t>
  </si>
  <si>
    <t>С2</t>
  </si>
  <si>
    <t>С3</t>
  </si>
  <si>
    <t>С4</t>
  </si>
  <si>
    <t>Акционерное общество "Омский агрегатный завод"</t>
  </si>
  <si>
    <t>АО "ОАЗ"</t>
  </si>
  <si>
    <t>644007, Российская Федерация, г. Омск, ул. Герцена, д. 48</t>
  </si>
  <si>
    <t>Козлов Александр Александрович</t>
  </si>
  <si>
    <t>(3812) 770-680</t>
  </si>
  <si>
    <t>(3812) 250-588</t>
  </si>
  <si>
    <t>oaz@omskagregat.ru</t>
  </si>
  <si>
    <t>Прокладка кабельной линии КЛ-0,4 кВ, тип кабеля АВБбШв-1 4 x 240 кв.мм</t>
  </si>
  <si>
    <t>Прокладка кабельной линии КЛ-0,4 кВ, тип кабеля АВБбШв-1 4 x 150 кв.мм</t>
  </si>
  <si>
    <t>Прокладка кабельной линии КЛ-0,4 кВ, тип кабеля АВБбШв-1 4 x 95 кв.мм</t>
  </si>
  <si>
    <t>Прокладка кабельной линии КЛ-0,4 кВ, тип кабеля АВБбШв-1 4 x 50 кв.мм</t>
  </si>
  <si>
    <t>АО "ОАЗ" на 2018 год</t>
  </si>
  <si>
    <t>заключенным за 1 полугодие 2017 года</t>
  </si>
  <si>
    <t>о поданных заявках на технологическое присоединение за 1 полугодие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</si>
</sst>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.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14" fillId="0" borderId="0" xfId="0" applyFont="1" applyAlignment="1">
      <alignment horizontal="center" wrapText="1"/>
    </xf>
    <xf numFmtId="0" fontId="7" fillId="0" borderId="0" xfId="0" applyFont="1" applyBorder="1"/>
    <xf numFmtId="0" fontId="7" fillId="2" borderId="0" xfId="0" applyFont="1" applyFill="1" applyBorder="1" applyAlignment="1">
      <alignment vertical="top" wrapText="1"/>
    </xf>
    <xf numFmtId="0" fontId="15" fillId="0" borderId="0" xfId="0" applyFont="1" applyAlignment="1">
      <alignment vertical="center" wrapText="1"/>
    </xf>
    <xf numFmtId="0" fontId="7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1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/>
    <xf numFmtId="4" fontId="7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16" fontId="7" fillId="0" borderId="3" xfId="0" applyNumberFormat="1" applyFont="1" applyFill="1" applyBorder="1" applyAlignment="1">
      <alignment horizontal="left" vertical="center" wrapText="1" indent="2"/>
    </xf>
    <xf numFmtId="0" fontId="7" fillId="0" borderId="3" xfId="0" applyFont="1" applyFill="1" applyBorder="1" applyAlignment="1">
      <alignment horizontal="left" vertical="top" wrapText="1" indent="2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3"/>
    </xf>
    <xf numFmtId="3" fontId="1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4"/>
    </xf>
    <xf numFmtId="0" fontId="7" fillId="0" borderId="3" xfId="0" applyFont="1" applyFill="1" applyBorder="1" applyAlignment="1">
      <alignment horizontal="left" vertical="center" wrapText="1" indent="6"/>
    </xf>
    <xf numFmtId="0" fontId="7" fillId="0" borderId="3" xfId="0" applyFont="1" applyFill="1" applyBorder="1" applyAlignment="1">
      <alignment horizontal="left" vertical="top" wrapText="1" indent="3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164" fontId="18" fillId="0" borderId="3" xfId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164" fontId="7" fillId="0" borderId="3" xfId="1" applyFont="1" applyFill="1" applyBorder="1"/>
    <xf numFmtId="0" fontId="7" fillId="3" borderId="2" xfId="0" applyFont="1" applyFill="1" applyBorder="1" applyAlignment="1">
      <alignment horizontal="center"/>
    </xf>
    <xf numFmtId="0" fontId="21" fillId="3" borderId="2" xfId="2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0" xfId="0" applyFont="1" applyFill="1" applyAlignment="1">
      <alignment horizontal="left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0" fontId="11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6"/>
    </xf>
    <xf numFmtId="3" fontId="1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4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0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2" fillId="0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az@omskagregat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7"/>
  <sheetViews>
    <sheetView tabSelected="1" topLeftCell="A3" workbookViewId="0">
      <selection activeCell="B6" sqref="B6:E6"/>
    </sheetView>
  </sheetViews>
  <sheetFormatPr defaultRowHeight="15" outlineLevelRow="1" x14ac:dyDescent="0.25"/>
  <cols>
    <col min="1" max="1" width="9.140625" style="9"/>
    <col min="2" max="2" width="36.7109375" style="9" customWidth="1"/>
    <col min="3" max="7" width="13" style="9" customWidth="1"/>
    <col min="8" max="16384" width="9.140625" style="9"/>
  </cols>
  <sheetData>
    <row r="1" spans="2:7" ht="50.25" hidden="1" customHeight="1" outlineLevel="1" x14ac:dyDescent="0.25">
      <c r="B1" s="1"/>
      <c r="E1" s="78" t="s">
        <v>32</v>
      </c>
      <c r="F1" s="78"/>
      <c r="G1" s="78"/>
    </row>
    <row r="2" spans="2:7" ht="17.25" hidden="1" outlineLevel="1" x14ac:dyDescent="0.25">
      <c r="B2" s="2"/>
    </row>
    <row r="3" spans="2:7" ht="17.25" collapsed="1" x14ac:dyDescent="0.25">
      <c r="B3" s="80" t="s">
        <v>0</v>
      </c>
      <c r="C3" s="80"/>
      <c r="D3" s="80"/>
      <c r="E3" s="80"/>
      <c r="F3" s="80"/>
      <c r="G3" s="80"/>
    </row>
    <row r="4" spans="2:7" ht="27" customHeight="1" x14ac:dyDescent="0.25">
      <c r="B4" s="79" t="s">
        <v>1</v>
      </c>
      <c r="C4" s="79"/>
      <c r="D4" s="79"/>
      <c r="E4" s="79"/>
      <c r="F4" s="79"/>
      <c r="G4" s="79"/>
    </row>
    <row r="5" spans="2:7" ht="27" customHeight="1" x14ac:dyDescent="0.25">
      <c r="B5" s="81" t="s">
        <v>151</v>
      </c>
      <c r="C5" s="81"/>
      <c r="D5" s="81"/>
      <c r="E5" s="81"/>
      <c r="F5" s="81"/>
      <c r="G5" s="81"/>
    </row>
    <row r="6" spans="2:7" ht="12" customHeight="1" x14ac:dyDescent="0.25">
      <c r="B6" s="82" t="s">
        <v>135</v>
      </c>
      <c r="C6" s="82"/>
      <c r="D6" s="82"/>
      <c r="E6" s="82"/>
      <c r="F6" s="8"/>
      <c r="G6" s="8"/>
    </row>
    <row r="7" spans="2:7" ht="42" customHeight="1" x14ac:dyDescent="0.25">
      <c r="B7" s="3" t="s">
        <v>3</v>
      </c>
      <c r="C7" s="75" t="s">
        <v>140</v>
      </c>
      <c r="D7" s="75"/>
      <c r="E7" s="75"/>
      <c r="F7" s="75"/>
      <c r="G7" s="75"/>
    </row>
    <row r="8" spans="2:7" ht="27.75" customHeight="1" x14ac:dyDescent="0.25">
      <c r="B8" s="3" t="s">
        <v>4</v>
      </c>
      <c r="C8" s="76" t="s">
        <v>141</v>
      </c>
      <c r="D8" s="76"/>
      <c r="E8" s="76"/>
      <c r="F8" s="76"/>
      <c r="G8" s="76"/>
    </row>
    <row r="9" spans="2:7" ht="32.25" customHeight="1" x14ac:dyDescent="0.25">
      <c r="B9" s="3" t="s">
        <v>5</v>
      </c>
      <c r="C9" s="77" t="s">
        <v>142</v>
      </c>
      <c r="D9" s="77"/>
      <c r="E9" s="77"/>
      <c r="F9" s="77"/>
      <c r="G9" s="77"/>
    </row>
    <row r="10" spans="2:7" ht="27.75" customHeight="1" x14ac:dyDescent="0.25">
      <c r="B10" s="3" t="s">
        <v>6</v>
      </c>
      <c r="C10" s="77" t="s">
        <v>142</v>
      </c>
      <c r="D10" s="77"/>
      <c r="E10" s="77"/>
      <c r="F10" s="77"/>
      <c r="G10" s="77"/>
    </row>
    <row r="11" spans="2:7" ht="27.75" customHeight="1" x14ac:dyDescent="0.25">
      <c r="B11" s="3" t="s">
        <v>7</v>
      </c>
      <c r="C11" s="73">
        <v>5503161109</v>
      </c>
      <c r="D11" s="73"/>
      <c r="E11" s="73"/>
      <c r="F11" s="73"/>
      <c r="G11" s="73"/>
    </row>
    <row r="12" spans="2:7" ht="27.75" customHeight="1" x14ac:dyDescent="0.25">
      <c r="B12" s="3" t="s">
        <v>8</v>
      </c>
      <c r="C12" s="73">
        <v>550301001</v>
      </c>
      <c r="D12" s="73"/>
      <c r="E12" s="73"/>
      <c r="F12" s="73"/>
      <c r="G12" s="73"/>
    </row>
    <row r="13" spans="2:7" ht="27.75" customHeight="1" x14ac:dyDescent="0.25">
      <c r="B13" s="3" t="s">
        <v>9</v>
      </c>
      <c r="C13" s="73" t="s">
        <v>143</v>
      </c>
      <c r="D13" s="73"/>
      <c r="E13" s="73"/>
      <c r="F13" s="73"/>
      <c r="G13" s="73"/>
    </row>
    <row r="14" spans="2:7" ht="27.75" customHeight="1" x14ac:dyDescent="0.25">
      <c r="B14" s="3" t="s">
        <v>10</v>
      </c>
      <c r="C14" s="74" t="s">
        <v>146</v>
      </c>
      <c r="D14" s="74"/>
      <c r="E14" s="74"/>
      <c r="F14" s="74"/>
      <c r="G14" s="74"/>
    </row>
    <row r="15" spans="2:7" ht="27.75" customHeight="1" x14ac:dyDescent="0.25">
      <c r="B15" s="3" t="s">
        <v>11</v>
      </c>
      <c r="C15" s="73" t="s">
        <v>144</v>
      </c>
      <c r="D15" s="73"/>
      <c r="E15" s="73"/>
      <c r="F15" s="73"/>
      <c r="G15" s="73"/>
    </row>
    <row r="16" spans="2:7" ht="27.75" customHeight="1" x14ac:dyDescent="0.25">
      <c r="B16" s="3" t="s">
        <v>12</v>
      </c>
      <c r="C16" s="73" t="s">
        <v>145</v>
      </c>
      <c r="D16" s="73"/>
      <c r="E16" s="73"/>
      <c r="F16" s="73"/>
      <c r="G16" s="73"/>
    </row>
    <row r="17" spans="2:2" ht="27.75" customHeight="1" x14ac:dyDescent="0.25">
      <c r="B17" s="1"/>
    </row>
  </sheetData>
  <mergeCells count="15">
    <mergeCell ref="C7:G7"/>
    <mergeCell ref="C8:G8"/>
    <mergeCell ref="C9:G9"/>
    <mergeCell ref="C10:G10"/>
    <mergeCell ref="E1:G1"/>
    <mergeCell ref="B4:G4"/>
    <mergeCell ref="B3:G3"/>
    <mergeCell ref="B5:G5"/>
    <mergeCell ref="B6:E6"/>
    <mergeCell ref="C16:G16"/>
    <mergeCell ref="C11:G11"/>
    <mergeCell ref="C12:G12"/>
    <mergeCell ref="C13:G13"/>
    <mergeCell ref="C14:G14"/>
    <mergeCell ref="C15:G15"/>
  </mergeCells>
  <hyperlinks>
    <hyperlink ref="C14" r:id="rId1"/>
  </hyperlinks>
  <pageMargins left="0.70866141732283472" right="0.70866141732283472" top="0.74803149606299213" bottom="0.74803149606299213" header="0.31496062992125984" footer="0.31496062992125984"/>
  <pageSetup paperSize="9"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topLeftCell="A13" zoomScale="80" zoomScaleNormal="80" workbookViewId="0">
      <selection activeCell="K15" sqref="K15"/>
    </sheetView>
  </sheetViews>
  <sheetFormatPr defaultRowHeight="15" outlineLevelRow="1" x14ac:dyDescent="0.25"/>
  <cols>
    <col min="1" max="1" width="9.140625" style="9"/>
    <col min="2" max="2" width="9.140625" style="16" customWidth="1"/>
    <col min="3" max="3" width="87.5703125" style="9" customWidth="1"/>
    <col min="4" max="4" width="15.28515625" style="17" customWidth="1"/>
    <col min="5" max="5" width="14.85546875" style="9" customWidth="1"/>
    <col min="6" max="6" width="15.28515625" style="9" customWidth="1"/>
    <col min="7" max="16384" width="9.140625" style="9"/>
  </cols>
  <sheetData>
    <row r="1" spans="2:6" ht="83.25" hidden="1" customHeight="1" outlineLevel="1" x14ac:dyDescent="0.25">
      <c r="E1" s="85" t="s">
        <v>31</v>
      </c>
      <c r="F1" s="85"/>
    </row>
    <row r="2" spans="2:6" ht="10.5" hidden="1" customHeight="1" outlineLevel="1" x14ac:dyDescent="0.25"/>
    <row r="3" spans="2:6" ht="9.75" hidden="1" customHeight="1" outlineLevel="1" x14ac:dyDescent="0.25">
      <c r="C3" s="2"/>
    </row>
    <row r="4" spans="2:6" ht="17.25" collapsed="1" x14ac:dyDescent="0.25">
      <c r="C4" s="80" t="s">
        <v>13</v>
      </c>
      <c r="D4" s="80"/>
      <c r="E4" s="80"/>
      <c r="F4" s="80"/>
    </row>
    <row r="5" spans="2:6" ht="42" customHeight="1" x14ac:dyDescent="0.25">
      <c r="C5" s="86" t="s">
        <v>14</v>
      </c>
      <c r="D5" s="86"/>
      <c r="E5" s="86"/>
      <c r="F5" s="86"/>
    </row>
    <row r="6" spans="2:6" ht="18.75" customHeight="1" x14ac:dyDescent="0.25">
      <c r="B6" s="88" t="s">
        <v>151</v>
      </c>
      <c r="C6" s="89"/>
      <c r="D6" s="89"/>
      <c r="E6" s="89"/>
      <c r="F6" s="89"/>
    </row>
    <row r="7" spans="2:6" x14ac:dyDescent="0.25">
      <c r="C7" s="87" t="s">
        <v>2</v>
      </c>
      <c r="D7" s="87"/>
      <c r="E7" s="87"/>
      <c r="F7" s="87"/>
    </row>
    <row r="8" spans="2:6" ht="17.25" x14ac:dyDescent="0.25">
      <c r="C8" s="84"/>
      <c r="D8" s="84"/>
      <c r="E8" s="84"/>
    </row>
    <row r="9" spans="2:6" ht="17.25" x14ac:dyDescent="0.25">
      <c r="C9" s="35"/>
      <c r="D9" s="35"/>
      <c r="E9" s="35"/>
    </row>
    <row r="10" spans="2:6" ht="30.75" customHeight="1" x14ac:dyDescent="0.25">
      <c r="B10" s="83" t="s">
        <v>15</v>
      </c>
      <c r="C10" s="83"/>
      <c r="D10" s="83" t="s">
        <v>16</v>
      </c>
      <c r="E10" s="83" t="s">
        <v>17</v>
      </c>
      <c r="F10" s="83"/>
    </row>
    <row r="11" spans="2:6" ht="30" x14ac:dyDescent="0.25">
      <c r="B11" s="83"/>
      <c r="C11" s="83"/>
      <c r="D11" s="83"/>
      <c r="E11" s="43" t="s">
        <v>24</v>
      </c>
      <c r="F11" s="43" t="s">
        <v>25</v>
      </c>
    </row>
    <row r="12" spans="2:6" ht="105" x14ac:dyDescent="0.25">
      <c r="B12" s="41" t="s">
        <v>106</v>
      </c>
      <c r="C12" s="42" t="s">
        <v>105</v>
      </c>
      <c r="D12" s="43" t="s">
        <v>18</v>
      </c>
      <c r="E12" s="123">
        <f>SUM(E13:E16)</f>
        <v>329.14470591271549</v>
      </c>
      <c r="F12" s="123">
        <f>SUM(F13:F16)</f>
        <v>320.17119103247512</v>
      </c>
    </row>
    <row r="13" spans="2:6" ht="30" x14ac:dyDescent="0.25">
      <c r="B13" s="41" t="s">
        <v>108</v>
      </c>
      <c r="C13" s="42" t="s">
        <v>107</v>
      </c>
      <c r="D13" s="43" t="s">
        <v>18</v>
      </c>
      <c r="E13" s="123">
        <v>145.3068445250353</v>
      </c>
      <c r="F13" s="64">
        <v>145.3068445250353</v>
      </c>
    </row>
    <row r="14" spans="2:6" ht="30" x14ac:dyDescent="0.25">
      <c r="B14" s="41" t="s">
        <v>110</v>
      </c>
      <c r="C14" s="42" t="s">
        <v>109</v>
      </c>
      <c r="D14" s="43" t="s">
        <v>18</v>
      </c>
      <c r="E14" s="123">
        <v>78.966930946115355</v>
      </c>
      <c r="F14" s="64">
        <v>78.966930946115355</v>
      </c>
    </row>
    <row r="15" spans="2:6" ht="45" x14ac:dyDescent="0.25">
      <c r="B15" s="41" t="s">
        <v>111</v>
      </c>
      <c r="C15" s="42" t="s">
        <v>113</v>
      </c>
      <c r="D15" s="43" t="s">
        <v>18</v>
      </c>
      <c r="E15" s="123">
        <v>8.9735148802403835</v>
      </c>
      <c r="F15" s="64">
        <v>0</v>
      </c>
    </row>
    <row r="16" spans="2:6" ht="60" x14ac:dyDescent="0.25">
      <c r="B16" s="41" t="s">
        <v>112</v>
      </c>
      <c r="C16" s="42" t="s">
        <v>114</v>
      </c>
      <c r="D16" s="43" t="s">
        <v>18</v>
      </c>
      <c r="E16" s="123">
        <v>95.897415561324451</v>
      </c>
      <c r="F16" s="64">
        <v>95.897415561324451</v>
      </c>
    </row>
    <row r="17" spans="2:6" ht="75" x14ac:dyDescent="0.25">
      <c r="B17" s="41" t="s">
        <v>137</v>
      </c>
      <c r="C17" s="44" t="s">
        <v>115</v>
      </c>
      <c r="D17" s="43" t="s">
        <v>19</v>
      </c>
      <c r="E17" s="45" t="s">
        <v>134</v>
      </c>
      <c r="F17" s="123" t="s">
        <v>134</v>
      </c>
    </row>
    <row r="18" spans="2:6" ht="75" x14ac:dyDescent="0.25">
      <c r="B18" s="41" t="s">
        <v>138</v>
      </c>
      <c r="C18" s="44" t="s">
        <v>116</v>
      </c>
      <c r="D18" s="43" t="s">
        <v>19</v>
      </c>
      <c r="E18" s="45" t="s">
        <v>134</v>
      </c>
      <c r="F18" s="123" t="s">
        <v>134</v>
      </c>
    </row>
    <row r="19" spans="2:6" x14ac:dyDescent="0.25">
      <c r="B19" s="41"/>
      <c r="C19" s="44" t="s">
        <v>147</v>
      </c>
      <c r="D19" s="43" t="s">
        <v>19</v>
      </c>
      <c r="E19" s="45">
        <v>242520</v>
      </c>
      <c r="F19" s="123">
        <v>242520</v>
      </c>
    </row>
    <row r="20" spans="2:6" x14ac:dyDescent="0.25">
      <c r="B20" s="41"/>
      <c r="C20" s="44" t="s">
        <v>148</v>
      </c>
      <c r="D20" s="43" t="s">
        <v>19</v>
      </c>
      <c r="E20" s="45">
        <v>177100</v>
      </c>
      <c r="F20" s="123">
        <v>177100</v>
      </c>
    </row>
    <row r="21" spans="2:6" x14ac:dyDescent="0.25">
      <c r="B21" s="41"/>
      <c r="C21" s="44" t="s">
        <v>149</v>
      </c>
      <c r="D21" s="43" t="s">
        <v>19</v>
      </c>
      <c r="E21" s="45">
        <v>148360</v>
      </c>
      <c r="F21" s="123">
        <v>148360</v>
      </c>
    </row>
    <row r="22" spans="2:6" x14ac:dyDescent="0.25">
      <c r="B22" s="41"/>
      <c r="C22" s="44" t="s">
        <v>150</v>
      </c>
      <c r="D22" s="43" t="s">
        <v>19</v>
      </c>
      <c r="E22" s="45">
        <v>121606.66666666666</v>
      </c>
      <c r="F22" s="123">
        <v>121606.66666666666</v>
      </c>
    </row>
    <row r="23" spans="2:6" ht="60" x14ac:dyDescent="0.25">
      <c r="B23" s="41" t="s">
        <v>139</v>
      </c>
      <c r="C23" s="42" t="s">
        <v>20</v>
      </c>
      <c r="D23" s="43" t="s">
        <v>18</v>
      </c>
      <c r="E23" s="45" t="s">
        <v>134</v>
      </c>
      <c r="F23" s="123" t="s">
        <v>134</v>
      </c>
    </row>
    <row r="24" spans="2:6" ht="30.75" customHeight="1" x14ac:dyDescent="0.25">
      <c r="B24" s="36"/>
      <c r="C24" s="5"/>
      <c r="D24" s="6"/>
      <c r="E24" s="18"/>
      <c r="F24" s="19"/>
    </row>
    <row r="25" spans="2:6" ht="61.5" x14ac:dyDescent="0.25">
      <c r="B25" s="37"/>
      <c r="C25" s="20" t="s">
        <v>132</v>
      </c>
      <c r="D25" s="21"/>
      <c r="E25" s="11"/>
      <c r="F25" s="11"/>
    </row>
    <row r="26" spans="2:6" x14ac:dyDescent="0.25">
      <c r="C26" s="9" t="s">
        <v>136</v>
      </c>
    </row>
    <row r="27" spans="2:6" ht="30.75" customHeight="1" x14ac:dyDescent="0.25">
      <c r="C27" s="32"/>
      <c r="D27" s="31"/>
      <c r="E27" s="30"/>
      <c r="F27" s="33"/>
    </row>
  </sheetData>
  <mergeCells count="9">
    <mergeCell ref="B10:C11"/>
    <mergeCell ref="D10:D11"/>
    <mergeCell ref="E10:F10"/>
    <mergeCell ref="C8:E8"/>
    <mergeCell ref="E1:F1"/>
    <mergeCell ref="C4:F4"/>
    <mergeCell ref="C5:F5"/>
    <mergeCell ref="C7:F7"/>
    <mergeCell ref="B6:F6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topLeftCell="A3" zoomScale="80" zoomScaleNormal="80" workbookViewId="0">
      <selection activeCell="K14" sqref="K14"/>
    </sheetView>
  </sheetViews>
  <sheetFormatPr defaultRowHeight="15" outlineLevelRow="1" x14ac:dyDescent="0.25"/>
  <cols>
    <col min="1" max="2" width="9.140625" style="22"/>
    <col min="3" max="3" width="65.7109375" style="38" customWidth="1"/>
    <col min="4" max="4" width="17.5703125" style="22" customWidth="1"/>
    <col min="5" max="5" width="15.42578125" style="22" customWidth="1"/>
    <col min="6" max="6" width="17.140625" style="22" customWidth="1"/>
    <col min="7" max="16384" width="9.140625" style="22"/>
  </cols>
  <sheetData>
    <row r="1" spans="2:6" ht="80.25" hidden="1" customHeight="1" outlineLevel="1" x14ac:dyDescent="0.25">
      <c r="E1" s="94" t="s">
        <v>30</v>
      </c>
      <c r="F1" s="94"/>
    </row>
    <row r="2" spans="2:6" hidden="1" outlineLevel="1" x14ac:dyDescent="0.25"/>
    <row r="3" spans="2:6" ht="42" customHeight="1" collapsed="1" x14ac:dyDescent="0.25">
      <c r="B3" s="93" t="s">
        <v>29</v>
      </c>
      <c r="C3" s="93"/>
      <c r="D3" s="93"/>
      <c r="E3" s="93"/>
      <c r="F3" s="93"/>
    </row>
    <row r="4" spans="2:6" ht="15.75" customHeight="1" x14ac:dyDescent="0.25">
      <c r="C4" s="93" t="s">
        <v>141</v>
      </c>
      <c r="D4" s="93"/>
      <c r="E4" s="93"/>
      <c r="F4" s="97"/>
    </row>
    <row r="5" spans="2:6" x14ac:dyDescent="0.25">
      <c r="C5" s="96" t="s">
        <v>2</v>
      </c>
      <c r="D5" s="96"/>
      <c r="E5" s="96"/>
      <c r="F5" s="96"/>
    </row>
    <row r="6" spans="2:6" ht="93" customHeight="1" x14ac:dyDescent="0.25">
      <c r="B6" s="95" t="s">
        <v>21</v>
      </c>
      <c r="C6" s="95"/>
      <c r="D6" s="46" t="s">
        <v>117</v>
      </c>
      <c r="E6" s="46" t="s">
        <v>22</v>
      </c>
      <c r="F6" s="46" t="s">
        <v>118</v>
      </c>
    </row>
    <row r="7" spans="2:6" ht="30" customHeight="1" x14ac:dyDescent="0.25">
      <c r="B7" s="91">
        <v>1</v>
      </c>
      <c r="C7" s="47" t="s">
        <v>23</v>
      </c>
      <c r="D7" s="58">
        <v>56233.748831188663</v>
      </c>
      <c r="E7" s="58">
        <v>387</v>
      </c>
      <c r="F7" s="45">
        <v>145.3068445250353</v>
      </c>
    </row>
    <row r="8" spans="2:6" x14ac:dyDescent="0.25">
      <c r="B8" s="91"/>
      <c r="C8" s="48" t="s">
        <v>24</v>
      </c>
      <c r="D8" s="58">
        <v>56233.748831188663</v>
      </c>
      <c r="E8" s="58">
        <v>387</v>
      </c>
      <c r="F8" s="45">
        <v>145.3068445250353</v>
      </c>
    </row>
    <row r="9" spans="2:6" x14ac:dyDescent="0.25">
      <c r="B9" s="91"/>
      <c r="C9" s="48" t="s">
        <v>25</v>
      </c>
      <c r="D9" s="58" t="s">
        <v>134</v>
      </c>
      <c r="E9" s="58" t="s">
        <v>134</v>
      </c>
      <c r="F9" s="45">
        <v>145.3068445250353</v>
      </c>
    </row>
    <row r="10" spans="2:6" ht="56.25" customHeight="1" x14ac:dyDescent="0.25">
      <c r="B10" s="55">
        <v>2</v>
      </c>
      <c r="C10" s="51" t="s">
        <v>26</v>
      </c>
      <c r="D10" s="58" t="s">
        <v>134</v>
      </c>
      <c r="E10" s="58" t="s">
        <v>134</v>
      </c>
      <c r="F10" s="58" t="s">
        <v>134</v>
      </c>
    </row>
    <row r="11" spans="2:6" ht="46.5" customHeight="1" x14ac:dyDescent="0.25">
      <c r="B11" s="91">
        <v>3</v>
      </c>
      <c r="C11" s="51" t="s">
        <v>119</v>
      </c>
      <c r="D11" s="58" t="s">
        <v>134</v>
      </c>
      <c r="E11" s="58" t="s">
        <v>134</v>
      </c>
      <c r="F11" s="58" t="s">
        <v>134</v>
      </c>
    </row>
    <row r="12" spans="2:6" ht="15" customHeight="1" x14ac:dyDescent="0.25">
      <c r="B12" s="91"/>
      <c r="C12" s="48" t="s">
        <v>27</v>
      </c>
      <c r="D12" s="58">
        <v>711653.44</v>
      </c>
      <c r="E12" s="58">
        <v>387</v>
      </c>
      <c r="F12" s="58">
        <v>1838.8977777777777</v>
      </c>
    </row>
    <row r="13" spans="2:6" ht="30" x14ac:dyDescent="0.25">
      <c r="B13" s="91">
        <v>4</v>
      </c>
      <c r="C13" s="51" t="s">
        <v>120</v>
      </c>
      <c r="D13" s="62">
        <v>30560.202276146643</v>
      </c>
      <c r="E13" s="62">
        <v>387</v>
      </c>
      <c r="F13" s="45">
        <v>78.966930946115355</v>
      </c>
    </row>
    <row r="14" spans="2:6" x14ac:dyDescent="0.25">
      <c r="B14" s="91"/>
      <c r="C14" s="48" t="s">
        <v>24</v>
      </c>
      <c r="D14" s="62">
        <v>30560.202276146643</v>
      </c>
      <c r="E14" s="63">
        <v>387</v>
      </c>
      <c r="F14" s="64">
        <v>78.966930946115355</v>
      </c>
    </row>
    <row r="15" spans="2:6" x14ac:dyDescent="0.25">
      <c r="B15" s="91"/>
      <c r="C15" s="48" t="s">
        <v>25</v>
      </c>
      <c r="D15" s="58" t="s">
        <v>134</v>
      </c>
      <c r="E15" s="58" t="s">
        <v>134</v>
      </c>
      <c r="F15" s="64">
        <v>78.966930946115355</v>
      </c>
    </row>
    <row r="16" spans="2:6" ht="45" x14ac:dyDescent="0.25">
      <c r="B16" s="91">
        <v>5</v>
      </c>
      <c r="C16" s="51" t="s">
        <v>121</v>
      </c>
      <c r="D16" s="62">
        <v>3472.7502586530281</v>
      </c>
      <c r="E16" s="62">
        <v>387</v>
      </c>
      <c r="F16" s="45">
        <v>8.9735148802403835</v>
      </c>
    </row>
    <row r="17" spans="2:6" x14ac:dyDescent="0.25">
      <c r="B17" s="91"/>
      <c r="C17" s="48" t="s">
        <v>24</v>
      </c>
      <c r="D17" s="62">
        <v>3472.7502586530281</v>
      </c>
      <c r="E17" s="63">
        <v>387</v>
      </c>
      <c r="F17" s="64">
        <v>8.9735148802403835</v>
      </c>
    </row>
    <row r="18" spans="2:6" x14ac:dyDescent="0.25">
      <c r="B18" s="91"/>
      <c r="C18" s="48" t="s">
        <v>25</v>
      </c>
      <c r="D18" s="58" t="s">
        <v>134</v>
      </c>
      <c r="E18" s="58" t="s">
        <v>134</v>
      </c>
      <c r="F18" s="64" t="s">
        <v>134</v>
      </c>
    </row>
    <row r="19" spans="2:6" ht="75" x14ac:dyDescent="0.25">
      <c r="B19" s="91">
        <v>6</v>
      </c>
      <c r="C19" s="51" t="s">
        <v>122</v>
      </c>
      <c r="D19" s="62">
        <v>37112.299822232562</v>
      </c>
      <c r="E19" s="62">
        <v>387</v>
      </c>
      <c r="F19" s="45">
        <v>95.897415561324451</v>
      </c>
    </row>
    <row r="20" spans="2:6" x14ac:dyDescent="0.25">
      <c r="B20" s="91"/>
      <c r="C20" s="48" t="s">
        <v>24</v>
      </c>
      <c r="D20" s="63">
        <v>37112.299822232562</v>
      </c>
      <c r="E20" s="63">
        <v>387</v>
      </c>
      <c r="F20" s="64">
        <v>95.897415561324451</v>
      </c>
    </row>
    <row r="21" spans="2:6" x14ac:dyDescent="0.25">
      <c r="B21" s="91"/>
      <c r="C21" s="48" t="s">
        <v>25</v>
      </c>
      <c r="D21" s="58" t="s">
        <v>134</v>
      </c>
      <c r="E21" s="58" t="s">
        <v>134</v>
      </c>
      <c r="F21" s="64">
        <v>95.897415561324451</v>
      </c>
    </row>
    <row r="23" spans="2:6" ht="73.5" customHeight="1" x14ac:dyDescent="0.25">
      <c r="B23" s="92" t="s">
        <v>28</v>
      </c>
      <c r="C23" s="92"/>
      <c r="D23" s="92"/>
      <c r="E23" s="92"/>
    </row>
    <row r="24" spans="2:6" ht="56.25" customHeight="1" x14ac:dyDescent="0.25">
      <c r="B24" s="90"/>
      <c r="C24" s="90"/>
      <c r="D24" s="39"/>
      <c r="F24" s="40"/>
    </row>
  </sheetData>
  <mergeCells count="12">
    <mergeCell ref="B7:B9"/>
    <mergeCell ref="B11:B12"/>
    <mergeCell ref="B3:F3"/>
    <mergeCell ref="E1:F1"/>
    <mergeCell ref="B6:C6"/>
    <mergeCell ref="C5:F5"/>
    <mergeCell ref="C4:F4"/>
    <mergeCell ref="B24:C24"/>
    <mergeCell ref="B13:B15"/>
    <mergeCell ref="B16:B18"/>
    <mergeCell ref="B19:B21"/>
    <mergeCell ref="B23:E23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6"/>
  <sheetViews>
    <sheetView topLeftCell="A4" zoomScale="90" zoomScaleNormal="90" workbookViewId="0">
      <selection activeCell="J34" sqref="J34"/>
    </sheetView>
  </sheetViews>
  <sheetFormatPr defaultRowHeight="15" outlineLevelRow="1" x14ac:dyDescent="0.25"/>
  <cols>
    <col min="1" max="2" width="9.140625" style="22"/>
    <col min="3" max="3" width="56.7109375" style="22" customWidth="1"/>
    <col min="4" max="4" width="15.42578125" style="22" customWidth="1"/>
    <col min="5" max="5" width="15.5703125" style="22" customWidth="1"/>
    <col min="6" max="16384" width="9.140625" style="22"/>
  </cols>
  <sheetData>
    <row r="1" spans="2:6" hidden="1" outlineLevel="1" x14ac:dyDescent="0.25">
      <c r="D1" s="99" t="s">
        <v>33</v>
      </c>
      <c r="E1" s="99"/>
    </row>
    <row r="2" spans="2:6" ht="67.5" hidden="1" customHeight="1" outlineLevel="1" x14ac:dyDescent="0.25">
      <c r="D2" s="100" t="s">
        <v>34</v>
      </c>
      <c r="E2" s="100"/>
    </row>
    <row r="3" spans="2:6" hidden="1" outlineLevel="1" x14ac:dyDescent="0.25"/>
    <row r="4" spans="2:6" ht="17.25" collapsed="1" x14ac:dyDescent="0.25">
      <c r="B4" s="105" t="s">
        <v>35</v>
      </c>
      <c r="C4" s="105"/>
      <c r="D4" s="105"/>
      <c r="E4" s="105"/>
    </row>
    <row r="5" spans="2:6" ht="17.25" x14ac:dyDescent="0.25">
      <c r="B5" s="106" t="s">
        <v>124</v>
      </c>
      <c r="C5" s="106"/>
      <c r="D5" s="106"/>
      <c r="E5" s="106"/>
    </row>
    <row r="6" spans="2:6" ht="17.25" x14ac:dyDescent="0.25">
      <c r="B6" s="106" t="s">
        <v>123</v>
      </c>
      <c r="C6" s="106"/>
      <c r="D6" s="106"/>
      <c r="E6" s="106"/>
    </row>
    <row r="7" spans="2:6" ht="17.25" x14ac:dyDescent="0.25">
      <c r="B7" s="108" t="s">
        <v>141</v>
      </c>
      <c r="C7" s="108"/>
      <c r="D7" s="108"/>
      <c r="E7" s="108"/>
      <c r="F7" s="23"/>
    </row>
    <row r="8" spans="2:6" ht="12.75" customHeight="1" x14ac:dyDescent="0.25">
      <c r="B8" s="96" t="s">
        <v>2</v>
      </c>
      <c r="C8" s="96"/>
      <c r="D8" s="96"/>
      <c r="E8" s="96"/>
      <c r="F8" s="24"/>
    </row>
    <row r="9" spans="2:6" x14ac:dyDescent="0.25">
      <c r="E9" s="27" t="s">
        <v>36</v>
      </c>
    </row>
    <row r="10" spans="2:6" ht="69.75" customHeight="1" x14ac:dyDescent="0.25">
      <c r="B10" s="101"/>
      <c r="C10" s="107" t="s">
        <v>37</v>
      </c>
      <c r="D10" s="95" t="s">
        <v>38</v>
      </c>
      <c r="E10" s="95" t="s">
        <v>39</v>
      </c>
    </row>
    <row r="11" spans="2:6" x14ac:dyDescent="0.25">
      <c r="B11" s="101"/>
      <c r="C11" s="107"/>
      <c r="D11" s="95"/>
      <c r="E11" s="95"/>
    </row>
    <row r="12" spans="2:6" x14ac:dyDescent="0.25">
      <c r="B12" s="101"/>
      <c r="C12" s="107"/>
      <c r="D12" s="95"/>
      <c r="E12" s="95"/>
    </row>
    <row r="13" spans="2:6" ht="45" x14ac:dyDescent="0.25">
      <c r="B13" s="55" t="s">
        <v>40</v>
      </c>
      <c r="C13" s="51" t="s">
        <v>125</v>
      </c>
      <c r="D13" s="58">
        <f>D14+D15+D16+D17+D18+D35</f>
        <v>26.768000000000001</v>
      </c>
      <c r="E13" s="58">
        <f>E14+E15+E16+E17+E18+E35</f>
        <v>127.37900118822091</v>
      </c>
    </row>
    <row r="14" spans="2:6" x14ac:dyDescent="0.25">
      <c r="B14" s="56"/>
      <c r="C14" s="57" t="s">
        <v>42</v>
      </c>
      <c r="D14" s="58"/>
      <c r="E14" s="58"/>
    </row>
    <row r="15" spans="2:6" x14ac:dyDescent="0.25">
      <c r="B15" s="56"/>
      <c r="C15" s="57" t="s">
        <v>43</v>
      </c>
      <c r="D15" s="58"/>
      <c r="E15" s="58"/>
    </row>
    <row r="16" spans="2:6" x14ac:dyDescent="0.25">
      <c r="B16" s="56"/>
      <c r="C16" s="57" t="s">
        <v>44</v>
      </c>
      <c r="D16" s="58">
        <v>19.431999999999999</v>
      </c>
      <c r="E16" s="58">
        <v>71.080332522796354</v>
      </c>
    </row>
    <row r="17" spans="2:5" x14ac:dyDescent="0.25">
      <c r="B17" s="56"/>
      <c r="C17" s="57" t="s">
        <v>45</v>
      </c>
      <c r="D17" s="58">
        <v>5.952</v>
      </c>
      <c r="E17" s="58">
        <v>21.750581751975684</v>
      </c>
    </row>
    <row r="18" spans="2:5" x14ac:dyDescent="0.25">
      <c r="B18" s="56"/>
      <c r="C18" s="57" t="s">
        <v>46</v>
      </c>
      <c r="D18" s="58">
        <f>D20+D22+D25</f>
        <v>0</v>
      </c>
      <c r="E18" s="58">
        <f>E20+E22+E25</f>
        <v>0</v>
      </c>
    </row>
    <row r="19" spans="2:5" x14ac:dyDescent="0.25">
      <c r="B19" s="56"/>
      <c r="C19" s="57" t="s">
        <v>47</v>
      </c>
      <c r="D19" s="58"/>
      <c r="E19" s="58"/>
    </row>
    <row r="20" spans="2:5" x14ac:dyDescent="0.25">
      <c r="B20" s="101"/>
      <c r="C20" s="104" t="s">
        <v>48</v>
      </c>
      <c r="D20" s="103"/>
      <c r="E20" s="103"/>
    </row>
    <row r="21" spans="2:5" x14ac:dyDescent="0.25">
      <c r="B21" s="101"/>
      <c r="C21" s="104"/>
      <c r="D21" s="103"/>
      <c r="E21" s="103"/>
    </row>
    <row r="22" spans="2:5" x14ac:dyDescent="0.25">
      <c r="B22" s="101"/>
      <c r="C22" s="104" t="s">
        <v>49</v>
      </c>
      <c r="D22" s="103"/>
      <c r="E22" s="103"/>
    </row>
    <row r="23" spans="2:5" x14ac:dyDescent="0.25">
      <c r="B23" s="101"/>
      <c r="C23" s="104"/>
      <c r="D23" s="103"/>
      <c r="E23" s="103"/>
    </row>
    <row r="24" spans="2:5" x14ac:dyDescent="0.25">
      <c r="B24" s="101"/>
      <c r="C24" s="104"/>
      <c r="D24" s="103"/>
      <c r="E24" s="103"/>
    </row>
    <row r="25" spans="2:5" x14ac:dyDescent="0.25">
      <c r="B25" s="101"/>
      <c r="C25" s="104" t="s">
        <v>50</v>
      </c>
      <c r="D25" s="103">
        <f>D28+D29+D31+D33+D34</f>
        <v>0</v>
      </c>
      <c r="E25" s="103">
        <f>E28+E29+E31+E33+E34</f>
        <v>0</v>
      </c>
    </row>
    <row r="26" spans="2:5" x14ac:dyDescent="0.25">
      <c r="B26" s="101"/>
      <c r="C26" s="104"/>
      <c r="D26" s="103"/>
      <c r="E26" s="103"/>
    </row>
    <row r="27" spans="2:5" x14ac:dyDescent="0.25">
      <c r="B27" s="56"/>
      <c r="C27" s="59" t="s">
        <v>41</v>
      </c>
      <c r="D27" s="58"/>
      <c r="E27" s="58"/>
    </row>
    <row r="28" spans="2:5" x14ac:dyDescent="0.25">
      <c r="B28" s="56"/>
      <c r="C28" s="60" t="s">
        <v>51</v>
      </c>
      <c r="D28" s="58"/>
      <c r="E28" s="58"/>
    </row>
    <row r="29" spans="2:5" x14ac:dyDescent="0.25">
      <c r="B29" s="101"/>
      <c r="C29" s="102" t="s">
        <v>52</v>
      </c>
      <c r="D29" s="103"/>
      <c r="E29" s="103"/>
    </row>
    <row r="30" spans="2:5" x14ac:dyDescent="0.25">
      <c r="B30" s="101"/>
      <c r="C30" s="102"/>
      <c r="D30" s="103"/>
      <c r="E30" s="103"/>
    </row>
    <row r="31" spans="2:5" x14ac:dyDescent="0.25">
      <c r="B31" s="101"/>
      <c r="C31" s="102" t="s">
        <v>53</v>
      </c>
      <c r="D31" s="103"/>
      <c r="E31" s="103"/>
    </row>
    <row r="32" spans="2:5" x14ac:dyDescent="0.25">
      <c r="B32" s="101"/>
      <c r="C32" s="102"/>
      <c r="D32" s="103"/>
      <c r="E32" s="103"/>
    </row>
    <row r="33" spans="2:5" x14ac:dyDescent="0.25">
      <c r="B33" s="56"/>
      <c r="C33" s="60" t="s">
        <v>54</v>
      </c>
      <c r="D33" s="58"/>
      <c r="E33" s="58"/>
    </row>
    <row r="34" spans="2:5" ht="30" x14ac:dyDescent="0.25">
      <c r="B34" s="56"/>
      <c r="C34" s="60" t="s">
        <v>55</v>
      </c>
      <c r="D34" s="58"/>
      <c r="E34" s="58"/>
    </row>
    <row r="35" spans="2:5" x14ac:dyDescent="0.25">
      <c r="B35" s="56"/>
      <c r="C35" s="48" t="s">
        <v>56</v>
      </c>
      <c r="D35" s="58">
        <f>D37+D38+D39+D40</f>
        <v>1.3839999999999999</v>
      </c>
      <c r="E35" s="58">
        <f>E37+E38+E39+E40</f>
        <v>34.54808691344887</v>
      </c>
    </row>
    <row r="36" spans="2:5" x14ac:dyDescent="0.25">
      <c r="B36" s="56"/>
      <c r="C36" s="48" t="s">
        <v>41</v>
      </c>
      <c r="D36" s="58"/>
      <c r="E36" s="58"/>
    </row>
    <row r="37" spans="2:5" x14ac:dyDescent="0.25">
      <c r="B37" s="56"/>
      <c r="C37" s="57" t="s">
        <v>57</v>
      </c>
      <c r="D37" s="58"/>
      <c r="E37" s="58"/>
    </row>
    <row r="38" spans="2:5" x14ac:dyDescent="0.25">
      <c r="B38" s="56"/>
      <c r="C38" s="57" t="s">
        <v>58</v>
      </c>
      <c r="D38" s="58"/>
      <c r="E38" s="58"/>
    </row>
    <row r="39" spans="2:5" x14ac:dyDescent="0.25">
      <c r="B39" s="56"/>
      <c r="C39" s="57" t="s">
        <v>59</v>
      </c>
      <c r="D39" s="58">
        <v>1.3839999999999999</v>
      </c>
      <c r="E39" s="58">
        <v>34.54808691344887</v>
      </c>
    </row>
    <row r="40" spans="2:5" ht="30" x14ac:dyDescent="0.25">
      <c r="B40" s="56"/>
      <c r="C40" s="57" t="s">
        <v>60</v>
      </c>
      <c r="D40" s="58"/>
      <c r="E40" s="58"/>
    </row>
    <row r="41" spans="2:5" ht="60" x14ac:dyDescent="0.25">
      <c r="B41" s="61" t="s">
        <v>61</v>
      </c>
      <c r="C41" s="51" t="s">
        <v>62</v>
      </c>
      <c r="D41" s="58"/>
      <c r="E41" s="58"/>
    </row>
    <row r="42" spans="2:5" x14ac:dyDescent="0.25">
      <c r="B42" s="46" t="s">
        <v>63</v>
      </c>
      <c r="C42" s="51" t="s">
        <v>64</v>
      </c>
      <c r="D42" s="58"/>
      <c r="E42" s="58"/>
    </row>
    <row r="43" spans="2:5" ht="30" customHeight="1" x14ac:dyDescent="0.25">
      <c r="B43" s="46" t="s">
        <v>91</v>
      </c>
      <c r="C43" s="48" t="s">
        <v>65</v>
      </c>
      <c r="D43" s="58">
        <f>D13+D41+D42</f>
        <v>26.768000000000001</v>
      </c>
      <c r="E43" s="58">
        <f>E13+E41+E42</f>
        <v>127.37900118822091</v>
      </c>
    </row>
    <row r="44" spans="2:5" ht="15.75" x14ac:dyDescent="0.25">
      <c r="B44" s="28"/>
    </row>
    <row r="45" spans="2:5" ht="15.75" x14ac:dyDescent="0.25">
      <c r="B45" s="28"/>
    </row>
    <row r="46" spans="2:5" ht="35.25" customHeight="1" x14ac:dyDescent="0.25">
      <c r="B46" s="98"/>
      <c r="C46" s="98"/>
      <c r="D46" s="30"/>
      <c r="E46" s="33"/>
    </row>
  </sheetData>
  <mergeCells count="32">
    <mergeCell ref="E10:E12"/>
    <mergeCell ref="B8:E8"/>
    <mergeCell ref="B7:E7"/>
    <mergeCell ref="B6:E6"/>
    <mergeCell ref="B31:B32"/>
    <mergeCell ref="C31:C32"/>
    <mergeCell ref="D31:D32"/>
    <mergeCell ref="E31:E32"/>
    <mergeCell ref="B22:B24"/>
    <mergeCell ref="C22:C24"/>
    <mergeCell ref="D22:D24"/>
    <mergeCell ref="E22:E24"/>
    <mergeCell ref="B25:B26"/>
    <mergeCell ref="C25:C26"/>
    <mergeCell ref="D25:D26"/>
    <mergeCell ref="E25:E26"/>
    <mergeCell ref="B46:C46"/>
    <mergeCell ref="D1:E1"/>
    <mergeCell ref="D2:E2"/>
    <mergeCell ref="B29:B30"/>
    <mergeCell ref="C29:C30"/>
    <mergeCell ref="D29:D30"/>
    <mergeCell ref="E29:E30"/>
    <mergeCell ref="B20:B21"/>
    <mergeCell ref="C20:C21"/>
    <mergeCell ref="D20:D21"/>
    <mergeCell ref="E20:E21"/>
    <mergeCell ref="B4:E4"/>
    <mergeCell ref="B5:E5"/>
    <mergeCell ref="B10:B12"/>
    <mergeCell ref="C10:C12"/>
    <mergeCell ref="D10:D1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3"/>
  <sheetViews>
    <sheetView topLeftCell="A2" zoomScale="80" zoomScaleNormal="80" workbookViewId="0">
      <selection activeCell="C18" sqref="C18"/>
    </sheetView>
  </sheetViews>
  <sheetFormatPr defaultRowHeight="15" outlineLevelRow="1" x14ac:dyDescent="0.25"/>
  <cols>
    <col min="1" max="2" width="9.140625" style="22"/>
    <col min="3" max="3" width="43.28515625" style="22" customWidth="1"/>
    <col min="4" max="5" width="19.5703125" style="22" customWidth="1"/>
    <col min="6" max="16384" width="9.140625" style="22"/>
  </cols>
  <sheetData>
    <row r="1" spans="2:6" ht="60" hidden="1" customHeight="1" outlineLevel="1" x14ac:dyDescent="0.25">
      <c r="D1" s="100" t="s">
        <v>66</v>
      </c>
      <c r="E1" s="109"/>
    </row>
    <row r="2" spans="2:6" ht="17.25" collapsed="1" x14ac:dyDescent="0.25">
      <c r="B2" s="105" t="s">
        <v>67</v>
      </c>
      <c r="C2" s="105"/>
      <c r="D2" s="105"/>
      <c r="E2" s="105"/>
    </row>
    <row r="3" spans="2:6" ht="41.25" customHeight="1" x14ac:dyDescent="0.25">
      <c r="B3" s="93" t="s">
        <v>68</v>
      </c>
      <c r="C3" s="93"/>
      <c r="D3" s="93"/>
      <c r="E3" s="93"/>
    </row>
    <row r="4" spans="2:6" ht="25.5" customHeight="1" x14ac:dyDescent="0.25">
      <c r="B4" s="108" t="s">
        <v>141</v>
      </c>
      <c r="C4" s="108"/>
      <c r="D4" s="108"/>
      <c r="E4" s="108"/>
      <c r="F4" s="23"/>
    </row>
    <row r="5" spans="2:6" ht="12.75" customHeight="1" x14ac:dyDescent="0.25">
      <c r="B5" s="96" t="s">
        <v>2</v>
      </c>
      <c r="C5" s="96"/>
      <c r="D5" s="96"/>
      <c r="E5" s="96"/>
      <c r="F5" s="24"/>
    </row>
    <row r="6" spans="2:6" ht="20.25" customHeight="1" x14ac:dyDescent="0.25">
      <c r="B6" s="25"/>
      <c r="C6" s="25"/>
      <c r="D6" s="25"/>
      <c r="E6" s="25"/>
    </row>
    <row r="7" spans="2:6" ht="105" customHeight="1" x14ac:dyDescent="0.25">
      <c r="B7" s="46" t="s">
        <v>126</v>
      </c>
      <c r="C7" s="46" t="s">
        <v>21</v>
      </c>
      <c r="D7" s="46" t="s">
        <v>69</v>
      </c>
      <c r="E7" s="46" t="s">
        <v>70</v>
      </c>
    </row>
    <row r="8" spans="2:6" ht="44.25" customHeight="1" x14ac:dyDescent="0.25">
      <c r="B8" s="48" t="s">
        <v>40</v>
      </c>
      <c r="C8" s="52" t="s">
        <v>73</v>
      </c>
      <c r="D8" s="53" t="s">
        <v>133</v>
      </c>
      <c r="E8" s="53" t="s">
        <v>133</v>
      </c>
    </row>
    <row r="9" spans="2:6" ht="60" x14ac:dyDescent="0.25">
      <c r="B9" s="48" t="s">
        <v>61</v>
      </c>
      <c r="C9" s="47" t="s">
        <v>71</v>
      </c>
      <c r="D9" s="54" t="s">
        <v>133</v>
      </c>
      <c r="E9" s="54" t="s">
        <v>133</v>
      </c>
    </row>
    <row r="10" spans="2:6" ht="30" x14ac:dyDescent="0.25">
      <c r="B10" s="48" t="s">
        <v>63</v>
      </c>
      <c r="C10" s="47" t="s">
        <v>72</v>
      </c>
      <c r="D10" s="53" t="s">
        <v>133</v>
      </c>
      <c r="E10" s="53" t="s">
        <v>133</v>
      </c>
    </row>
    <row r="13" spans="2:6" ht="47.25" customHeight="1" x14ac:dyDescent="0.25">
      <c r="B13" s="98"/>
      <c r="C13" s="98"/>
      <c r="D13" s="30"/>
      <c r="E13" s="34"/>
    </row>
  </sheetData>
  <mergeCells count="6">
    <mergeCell ref="B13:C13"/>
    <mergeCell ref="B3:E3"/>
    <mergeCell ref="D1:E1"/>
    <mergeCell ref="B2:E2"/>
    <mergeCell ref="B4:E4"/>
    <mergeCell ref="B5:E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9"/>
  <sheetViews>
    <sheetView topLeftCell="A3" zoomScale="80" zoomScaleNormal="80" workbookViewId="0">
      <selection activeCell="E34" sqref="E34"/>
    </sheetView>
  </sheetViews>
  <sheetFormatPr defaultRowHeight="15" outlineLevelRow="1" x14ac:dyDescent="0.25"/>
  <cols>
    <col min="1" max="1" width="9.140625" style="22"/>
    <col min="2" max="2" width="9.5703125" style="22" bestFit="1" customWidth="1"/>
    <col min="3" max="3" width="48.7109375" style="22" customWidth="1"/>
    <col min="4" max="4" width="28.28515625" style="22" customWidth="1"/>
    <col min="5" max="5" width="22.7109375" style="22" customWidth="1"/>
    <col min="6" max="6" width="23.7109375" style="22" customWidth="1"/>
    <col min="7" max="16384" width="9.140625" style="22"/>
  </cols>
  <sheetData>
    <row r="1" spans="2:7" ht="64.5" hidden="1" customHeight="1" outlineLevel="1" x14ac:dyDescent="0.25">
      <c r="E1" s="100" t="s">
        <v>74</v>
      </c>
      <c r="F1" s="109"/>
    </row>
    <row r="2" spans="2:7" hidden="1" outlineLevel="1" x14ac:dyDescent="0.25"/>
    <row r="3" spans="2:7" ht="17.25" collapsed="1" x14ac:dyDescent="0.25">
      <c r="C3" s="105" t="s">
        <v>67</v>
      </c>
      <c r="D3" s="105"/>
      <c r="E3" s="105"/>
      <c r="F3" s="105"/>
    </row>
    <row r="4" spans="2:7" ht="53.25" customHeight="1" x14ac:dyDescent="0.25">
      <c r="C4" s="93" t="s">
        <v>80</v>
      </c>
      <c r="D4" s="93"/>
      <c r="E4" s="93"/>
      <c r="F4" s="93"/>
    </row>
    <row r="5" spans="2:7" ht="20.25" customHeight="1" x14ac:dyDescent="0.25">
      <c r="C5" s="108" t="s">
        <v>141</v>
      </c>
      <c r="D5" s="108"/>
      <c r="E5" s="108"/>
      <c r="F5" s="108"/>
      <c r="G5" s="23"/>
    </row>
    <row r="6" spans="2:7" ht="12.75" customHeight="1" x14ac:dyDescent="0.25">
      <c r="C6" s="96" t="s">
        <v>2</v>
      </c>
      <c r="D6" s="96"/>
      <c r="E6" s="96"/>
      <c r="F6" s="96"/>
      <c r="G6" s="24"/>
    </row>
    <row r="7" spans="2:7" ht="12" customHeight="1" x14ac:dyDescent="0.25">
      <c r="C7" s="25"/>
      <c r="D7" s="25"/>
      <c r="E7" s="25"/>
      <c r="F7" s="25"/>
    </row>
    <row r="8" spans="2:7" ht="105" x14ac:dyDescent="0.25">
      <c r="B8" s="46" t="s">
        <v>126</v>
      </c>
      <c r="C8" s="47" t="s">
        <v>21</v>
      </c>
      <c r="D8" s="46" t="s">
        <v>75</v>
      </c>
      <c r="E8" s="46" t="s">
        <v>127</v>
      </c>
      <c r="F8" s="46" t="s">
        <v>76</v>
      </c>
      <c r="G8" s="26"/>
    </row>
    <row r="9" spans="2:7" ht="15.75" x14ac:dyDescent="0.25">
      <c r="B9" s="48" t="s">
        <v>40</v>
      </c>
      <c r="C9" s="47" t="s">
        <v>128</v>
      </c>
      <c r="D9" s="45"/>
      <c r="E9" s="45"/>
      <c r="F9" s="45"/>
      <c r="G9" s="26"/>
    </row>
    <row r="10" spans="2:7" ht="15.75" x14ac:dyDescent="0.25">
      <c r="B10" s="49"/>
      <c r="C10" s="50" t="s">
        <v>77</v>
      </c>
      <c r="D10" s="45" t="s">
        <v>133</v>
      </c>
      <c r="E10" s="45" t="s">
        <v>133</v>
      </c>
      <c r="F10" s="45" t="s">
        <v>133</v>
      </c>
      <c r="G10" s="26"/>
    </row>
    <row r="11" spans="2:7" ht="15.75" x14ac:dyDescent="0.25">
      <c r="B11" s="49"/>
      <c r="C11" s="50" t="s">
        <v>78</v>
      </c>
      <c r="D11" s="45" t="s">
        <v>133</v>
      </c>
      <c r="E11" s="45" t="s">
        <v>133</v>
      </c>
      <c r="F11" s="45" t="s">
        <v>133</v>
      </c>
      <c r="G11" s="26"/>
    </row>
    <row r="12" spans="2:7" ht="15.75" x14ac:dyDescent="0.25">
      <c r="B12" s="49"/>
      <c r="C12" s="50" t="s">
        <v>79</v>
      </c>
      <c r="D12" s="45" t="s">
        <v>133</v>
      </c>
      <c r="E12" s="45" t="s">
        <v>133</v>
      </c>
      <c r="F12" s="45" t="s">
        <v>133</v>
      </c>
      <c r="G12" s="26"/>
    </row>
    <row r="13" spans="2:7" ht="15.75" x14ac:dyDescent="0.25">
      <c r="B13" s="48" t="s">
        <v>61</v>
      </c>
      <c r="C13" s="51" t="s">
        <v>129</v>
      </c>
      <c r="D13" s="45"/>
      <c r="E13" s="45"/>
      <c r="F13" s="45"/>
      <c r="G13" s="26"/>
    </row>
    <row r="14" spans="2:7" ht="15.75" x14ac:dyDescent="0.25">
      <c r="B14" s="48"/>
      <c r="C14" s="48" t="s">
        <v>77</v>
      </c>
      <c r="D14" s="45" t="s">
        <v>133</v>
      </c>
      <c r="E14" s="45" t="s">
        <v>133</v>
      </c>
      <c r="F14" s="45" t="s">
        <v>133</v>
      </c>
      <c r="G14" s="26"/>
    </row>
    <row r="15" spans="2:7" ht="15.75" x14ac:dyDescent="0.25">
      <c r="B15" s="48"/>
      <c r="C15" s="48" t="s">
        <v>78</v>
      </c>
      <c r="D15" s="45" t="s">
        <v>133</v>
      </c>
      <c r="E15" s="45" t="s">
        <v>133</v>
      </c>
      <c r="F15" s="45" t="s">
        <v>133</v>
      </c>
      <c r="G15" s="26"/>
    </row>
    <row r="16" spans="2:7" ht="15.75" x14ac:dyDescent="0.25">
      <c r="B16" s="48"/>
      <c r="C16" s="48" t="s">
        <v>79</v>
      </c>
      <c r="D16" s="45" t="s">
        <v>133</v>
      </c>
      <c r="E16" s="45" t="s">
        <v>133</v>
      </c>
      <c r="F16" s="45" t="s">
        <v>133</v>
      </c>
      <c r="G16" s="26"/>
    </row>
    <row r="19" spans="2:6" ht="31.5" customHeight="1" x14ac:dyDescent="0.25">
      <c r="B19" s="98"/>
      <c r="C19" s="98"/>
      <c r="D19" s="98"/>
      <c r="F19" s="34"/>
    </row>
  </sheetData>
  <mergeCells count="6">
    <mergeCell ref="B19:D19"/>
    <mergeCell ref="C3:F3"/>
    <mergeCell ref="C4:F4"/>
    <mergeCell ref="E1:F1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2"/>
  <sheetViews>
    <sheetView topLeftCell="A2" zoomScale="80" zoomScaleNormal="80" workbookViewId="0">
      <selection activeCell="B5" sqref="B5:L5"/>
    </sheetView>
  </sheetViews>
  <sheetFormatPr defaultRowHeight="15" outlineLevelRow="1" x14ac:dyDescent="0.25"/>
  <cols>
    <col min="1" max="1" width="9.140625" style="9"/>
    <col min="2" max="2" width="6.140625" style="9" customWidth="1"/>
    <col min="3" max="3" width="55.7109375" style="9" customWidth="1"/>
    <col min="4" max="5" width="11.85546875" style="16" customWidth="1"/>
    <col min="6" max="10" width="11.85546875" style="9" customWidth="1"/>
    <col min="11" max="11" width="13.85546875" style="9" customWidth="1"/>
    <col min="12" max="12" width="14.7109375" style="9" customWidth="1"/>
    <col min="13" max="16384" width="9.140625" style="9"/>
  </cols>
  <sheetData>
    <row r="1" spans="2:13" ht="96.75" hidden="1" customHeight="1" outlineLevel="1" x14ac:dyDescent="0.25">
      <c r="D1" s="117"/>
      <c r="E1" s="117"/>
      <c r="I1" s="110"/>
      <c r="J1" s="111"/>
      <c r="K1" s="110" t="s">
        <v>81</v>
      </c>
      <c r="L1" s="111"/>
    </row>
    <row r="2" spans="2:13" ht="17.25" collapsed="1" x14ac:dyDescent="0.25">
      <c r="B2" s="80" t="s">
        <v>82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2:13" ht="17.25" x14ac:dyDescent="0.25">
      <c r="B3" s="80" t="s">
        <v>83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2:13" ht="17.25" x14ac:dyDescent="0.25">
      <c r="B4" s="84" t="s">
        <v>152</v>
      </c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2:13" ht="31.5" customHeight="1" x14ac:dyDescent="0.25">
      <c r="B5" s="119" t="s">
        <v>141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2:13" ht="12.75" customHeight="1" x14ac:dyDescent="0.25">
      <c r="C6" s="118" t="s">
        <v>2</v>
      </c>
      <c r="D6" s="118"/>
      <c r="E6" s="118"/>
      <c r="F6" s="118"/>
      <c r="G6" s="118"/>
      <c r="H6" s="118"/>
      <c r="I6" s="118"/>
      <c r="J6" s="118"/>
      <c r="K6" s="118"/>
      <c r="L6" s="118"/>
    </row>
    <row r="7" spans="2:13" ht="17.25" x14ac:dyDescent="0.25">
      <c r="C7" s="7"/>
      <c r="D7" s="7"/>
      <c r="E7" s="7"/>
      <c r="F7" s="7"/>
      <c r="G7" s="7"/>
      <c r="H7" s="7"/>
      <c r="I7" s="7"/>
      <c r="J7" s="7"/>
    </row>
    <row r="8" spans="2:13" ht="15.75" x14ac:dyDescent="0.25">
      <c r="B8" s="112" t="s">
        <v>84</v>
      </c>
      <c r="C8" s="112"/>
      <c r="D8" s="112" t="s">
        <v>85</v>
      </c>
      <c r="E8" s="112"/>
      <c r="F8" s="112"/>
      <c r="G8" s="112" t="s">
        <v>86</v>
      </c>
      <c r="H8" s="112"/>
      <c r="I8" s="112"/>
      <c r="J8" s="112" t="s">
        <v>87</v>
      </c>
      <c r="K8" s="112"/>
      <c r="L8" s="112"/>
      <c r="M8" s="13"/>
    </row>
    <row r="9" spans="2:13" ht="15.75" x14ac:dyDescent="0.25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3"/>
    </row>
    <row r="10" spans="2:13" x14ac:dyDescent="0.25">
      <c r="B10" s="112"/>
      <c r="C10" s="112"/>
      <c r="D10" s="112" t="s">
        <v>77</v>
      </c>
      <c r="E10" s="112" t="s">
        <v>78</v>
      </c>
      <c r="F10" s="65" t="s">
        <v>88</v>
      </c>
      <c r="G10" s="112" t="s">
        <v>77</v>
      </c>
      <c r="H10" s="112" t="s">
        <v>78</v>
      </c>
      <c r="I10" s="112" t="s">
        <v>90</v>
      </c>
      <c r="J10" s="112" t="s">
        <v>77</v>
      </c>
      <c r="K10" s="112" t="s">
        <v>78</v>
      </c>
      <c r="L10" s="65" t="s">
        <v>88</v>
      </c>
      <c r="M10" s="116"/>
    </row>
    <row r="11" spans="2:13" x14ac:dyDescent="0.25">
      <c r="B11" s="112"/>
      <c r="C11" s="112"/>
      <c r="D11" s="112"/>
      <c r="E11" s="112"/>
      <c r="F11" s="65" t="s">
        <v>89</v>
      </c>
      <c r="G11" s="112"/>
      <c r="H11" s="112"/>
      <c r="I11" s="112"/>
      <c r="J11" s="112"/>
      <c r="K11" s="112"/>
      <c r="L11" s="65" t="s">
        <v>89</v>
      </c>
      <c r="M11" s="116"/>
    </row>
    <row r="12" spans="2:13" ht="15.75" x14ac:dyDescent="0.25">
      <c r="B12" s="115" t="s">
        <v>40</v>
      </c>
      <c r="C12" s="66" t="s">
        <v>92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13"/>
    </row>
    <row r="13" spans="2:13" ht="15.75" x14ac:dyDescent="0.25">
      <c r="B13" s="115"/>
      <c r="C13" s="68" t="s">
        <v>130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13"/>
    </row>
    <row r="14" spans="2:13" ht="15.75" x14ac:dyDescent="0.25">
      <c r="B14" s="115" t="s">
        <v>61</v>
      </c>
      <c r="C14" s="68" t="s">
        <v>93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13"/>
    </row>
    <row r="15" spans="2:13" ht="15.75" x14ac:dyDescent="0.25">
      <c r="B15" s="115"/>
      <c r="C15" s="68" t="s">
        <v>130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13"/>
    </row>
    <row r="16" spans="2:13" ht="15.75" x14ac:dyDescent="0.25">
      <c r="B16" s="115" t="s">
        <v>63</v>
      </c>
      <c r="C16" s="69" t="s">
        <v>94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13"/>
    </row>
    <row r="17" spans="2:13" ht="15.75" x14ac:dyDescent="0.25">
      <c r="B17" s="115"/>
      <c r="C17" s="70" t="s">
        <v>131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13"/>
    </row>
    <row r="18" spans="2:13" ht="15.75" x14ac:dyDescent="0.25">
      <c r="B18" s="115" t="s">
        <v>91</v>
      </c>
      <c r="C18" s="70" t="s">
        <v>95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13"/>
    </row>
    <row r="19" spans="2:13" ht="15.75" x14ac:dyDescent="0.25">
      <c r="B19" s="115"/>
      <c r="C19" s="70" t="s">
        <v>131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13"/>
    </row>
    <row r="20" spans="2:13" ht="15.75" x14ac:dyDescent="0.25">
      <c r="B20" s="115" t="s">
        <v>97</v>
      </c>
      <c r="C20" s="70" t="s">
        <v>98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13"/>
    </row>
    <row r="21" spans="2:13" ht="15.75" x14ac:dyDescent="0.25">
      <c r="B21" s="115"/>
      <c r="C21" s="70" t="s">
        <v>131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13"/>
    </row>
    <row r="22" spans="2:13" ht="15.75" x14ac:dyDescent="0.25">
      <c r="B22" s="71" t="s">
        <v>99</v>
      </c>
      <c r="C22" s="70" t="s">
        <v>96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13"/>
    </row>
    <row r="23" spans="2:13" ht="15.75" x14ac:dyDescent="0.25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3"/>
    </row>
    <row r="24" spans="2:13" ht="45" customHeight="1" x14ac:dyDescent="0.25">
      <c r="C24" s="114" t="s">
        <v>100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3"/>
    </row>
    <row r="25" spans="2:13" ht="80.25" customHeight="1" x14ac:dyDescent="0.25">
      <c r="C25" s="113" t="s">
        <v>101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3"/>
    </row>
    <row r="26" spans="2:13" ht="15.75" x14ac:dyDescent="0.25"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3"/>
    </row>
    <row r="27" spans="2:13" ht="15.75" x14ac:dyDescent="0.25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3"/>
    </row>
    <row r="28" spans="2:13" ht="35.25" customHeight="1" x14ac:dyDescent="0.25">
      <c r="C28" s="98"/>
      <c r="D28" s="98"/>
      <c r="E28" s="98"/>
      <c r="F28" s="22"/>
      <c r="H28" s="15"/>
      <c r="I28" s="15"/>
      <c r="J28" s="15"/>
      <c r="K28" s="15"/>
      <c r="L28" s="34"/>
      <c r="M28" s="13"/>
    </row>
    <row r="29" spans="2:13" ht="15.75" x14ac:dyDescent="0.25"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3"/>
    </row>
    <row r="30" spans="2:13" ht="15.75" x14ac:dyDescent="0.25"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3"/>
    </row>
    <row r="31" spans="2:13" ht="15.75" x14ac:dyDescent="0.25"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3"/>
    </row>
    <row r="32" spans="2:13" ht="36.75" customHeight="1" x14ac:dyDescent="0.25">
      <c r="C32" s="98"/>
      <c r="D32" s="98"/>
      <c r="E32" s="98"/>
      <c r="F32" s="22"/>
      <c r="H32" s="15"/>
      <c r="I32" s="15"/>
      <c r="J32" s="15"/>
      <c r="K32" s="15"/>
      <c r="L32" s="34"/>
      <c r="M32" s="13"/>
    </row>
  </sheetData>
  <mergeCells count="29">
    <mergeCell ref="M10:M11"/>
    <mergeCell ref="D1:E1"/>
    <mergeCell ref="D8:F9"/>
    <mergeCell ref="G8:I9"/>
    <mergeCell ref="J8:L9"/>
    <mergeCell ref="D10:D11"/>
    <mergeCell ref="E10:E11"/>
    <mergeCell ref="G10:G11"/>
    <mergeCell ref="H10:H11"/>
    <mergeCell ref="I10:I11"/>
    <mergeCell ref="C6:L6"/>
    <mergeCell ref="B2:L2"/>
    <mergeCell ref="B3:L3"/>
    <mergeCell ref="B4:L4"/>
    <mergeCell ref="B5:L5"/>
    <mergeCell ref="I1:J1"/>
    <mergeCell ref="C32:E32"/>
    <mergeCell ref="C28:E28"/>
    <mergeCell ref="K1:L1"/>
    <mergeCell ref="B8:C11"/>
    <mergeCell ref="C25:L25"/>
    <mergeCell ref="J10:J11"/>
    <mergeCell ref="K10:K11"/>
    <mergeCell ref="C24:L24"/>
    <mergeCell ref="B12:B13"/>
    <mergeCell ref="B14:B15"/>
    <mergeCell ref="B16:B17"/>
    <mergeCell ref="B18:B19"/>
    <mergeCell ref="B20:B2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opLeftCell="A3" zoomScale="80" zoomScaleNormal="80" workbookViewId="0">
      <selection activeCell="B33" sqref="B33"/>
    </sheetView>
  </sheetViews>
  <sheetFormatPr defaultRowHeight="15" outlineLevelRow="1" x14ac:dyDescent="0.25"/>
  <cols>
    <col min="1" max="2" width="9.140625" style="9"/>
    <col min="3" max="3" width="50" style="9" customWidth="1"/>
    <col min="4" max="9" width="15" style="9" customWidth="1"/>
    <col min="10" max="11" width="9.140625" style="9"/>
    <col min="12" max="12" width="11.7109375" style="9" customWidth="1"/>
    <col min="13" max="16384" width="9.140625" style="9"/>
  </cols>
  <sheetData>
    <row r="1" spans="2:12" ht="78" hidden="1" customHeight="1" outlineLevel="1" x14ac:dyDescent="0.25">
      <c r="D1" s="120"/>
      <c r="E1" s="120"/>
      <c r="G1" s="110" t="s">
        <v>102</v>
      </c>
      <c r="H1" s="110"/>
      <c r="I1" s="110"/>
    </row>
    <row r="2" spans="2:12" ht="22.5" hidden="1" customHeight="1" outlineLevel="1" x14ac:dyDescent="0.25">
      <c r="D2" s="10"/>
      <c r="E2" s="10"/>
    </row>
    <row r="3" spans="2:12" ht="17.25" collapsed="1" x14ac:dyDescent="0.25">
      <c r="C3" s="86" t="s">
        <v>103</v>
      </c>
      <c r="D3" s="86"/>
      <c r="E3" s="86"/>
      <c r="F3" s="86"/>
      <c r="G3" s="86"/>
      <c r="H3" s="86"/>
      <c r="I3" s="4"/>
    </row>
    <row r="4" spans="2:12" ht="21.75" customHeight="1" x14ac:dyDescent="0.25">
      <c r="C4" s="84" t="s">
        <v>153</v>
      </c>
      <c r="D4" s="84"/>
      <c r="E4" s="84"/>
      <c r="F4" s="84"/>
      <c r="G4" s="84"/>
      <c r="H4" s="84"/>
      <c r="I4" s="4"/>
    </row>
    <row r="5" spans="2:12" ht="25.5" customHeight="1" x14ac:dyDescent="0.25">
      <c r="B5" s="121" t="s">
        <v>141</v>
      </c>
      <c r="C5" s="121"/>
      <c r="D5" s="121"/>
      <c r="E5" s="121"/>
      <c r="F5" s="121"/>
      <c r="G5" s="121"/>
      <c r="H5" s="121"/>
      <c r="I5" s="121"/>
    </row>
    <row r="6" spans="2:12" ht="12.75" customHeight="1" x14ac:dyDescent="0.25">
      <c r="B6" s="122" t="s">
        <v>2</v>
      </c>
      <c r="C6" s="122"/>
      <c r="D6" s="122"/>
      <c r="E6" s="122"/>
      <c r="F6" s="122"/>
      <c r="G6" s="122"/>
      <c r="H6" s="122"/>
      <c r="I6" s="122"/>
    </row>
    <row r="7" spans="2:12" ht="21.75" customHeight="1" x14ac:dyDescent="0.25">
      <c r="C7" s="7"/>
      <c r="D7" s="7"/>
      <c r="E7" s="7"/>
      <c r="F7" s="7"/>
      <c r="G7" s="7"/>
      <c r="H7" s="7"/>
      <c r="I7" s="4"/>
    </row>
    <row r="8" spans="2:12" ht="30" customHeight="1" x14ac:dyDescent="0.25">
      <c r="B8" s="95" t="s">
        <v>84</v>
      </c>
      <c r="C8" s="95"/>
      <c r="D8" s="95" t="s">
        <v>104</v>
      </c>
      <c r="E8" s="95"/>
      <c r="F8" s="95"/>
      <c r="G8" s="95" t="s">
        <v>86</v>
      </c>
      <c r="H8" s="95"/>
      <c r="I8" s="95"/>
    </row>
    <row r="9" spans="2:12" x14ac:dyDescent="0.25">
      <c r="B9" s="95"/>
      <c r="C9" s="95"/>
      <c r="D9" s="46" t="s">
        <v>77</v>
      </c>
      <c r="E9" s="46" t="s">
        <v>78</v>
      </c>
      <c r="F9" s="46" t="s">
        <v>90</v>
      </c>
      <c r="G9" s="46" t="s">
        <v>77</v>
      </c>
      <c r="H9" s="46" t="s">
        <v>78</v>
      </c>
      <c r="I9" s="46" t="s">
        <v>90</v>
      </c>
    </row>
    <row r="10" spans="2:12" x14ac:dyDescent="0.25">
      <c r="B10" s="115" t="s">
        <v>40</v>
      </c>
      <c r="C10" s="66" t="s">
        <v>92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L10" s="29"/>
    </row>
    <row r="11" spans="2:12" x14ac:dyDescent="0.25">
      <c r="B11" s="115"/>
      <c r="C11" s="68" t="s">
        <v>130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</row>
    <row r="12" spans="2:12" x14ac:dyDescent="0.25">
      <c r="B12" s="115" t="s">
        <v>61</v>
      </c>
      <c r="C12" s="68" t="s">
        <v>93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</row>
    <row r="13" spans="2:12" x14ac:dyDescent="0.25">
      <c r="B13" s="115"/>
      <c r="C13" s="68" t="s">
        <v>130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</row>
    <row r="14" spans="2:12" x14ac:dyDescent="0.25">
      <c r="B14" s="115" t="s">
        <v>63</v>
      </c>
      <c r="C14" s="69" t="s">
        <v>94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</row>
    <row r="15" spans="2:12" x14ac:dyDescent="0.25">
      <c r="B15" s="115"/>
      <c r="C15" s="70" t="s">
        <v>131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</row>
    <row r="16" spans="2:12" x14ac:dyDescent="0.25">
      <c r="B16" s="115" t="s">
        <v>91</v>
      </c>
      <c r="C16" s="70" t="s">
        <v>95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</row>
    <row r="17" spans="2:11" x14ac:dyDescent="0.25">
      <c r="B17" s="115"/>
      <c r="C17" s="70" t="s">
        <v>131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</row>
    <row r="18" spans="2:11" x14ac:dyDescent="0.25">
      <c r="B18" s="115" t="s">
        <v>97</v>
      </c>
      <c r="C18" s="70" t="s">
        <v>98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</row>
    <row r="19" spans="2:11" x14ac:dyDescent="0.25">
      <c r="B19" s="115"/>
      <c r="C19" s="70" t="s">
        <v>131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</row>
    <row r="20" spans="2:11" x14ac:dyDescent="0.25">
      <c r="B20" s="71" t="s">
        <v>99</v>
      </c>
      <c r="C20" s="70" t="s">
        <v>96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</row>
    <row r="21" spans="2:11" x14ac:dyDescent="0.25">
      <c r="B21" s="11"/>
      <c r="C21" s="12"/>
      <c r="D21" s="11"/>
      <c r="E21" s="11"/>
      <c r="F21" s="11"/>
      <c r="G21" s="11"/>
      <c r="H21" s="11"/>
      <c r="I21" s="11"/>
    </row>
    <row r="22" spans="2:11" ht="31.5" customHeight="1" x14ac:dyDescent="0.25">
      <c r="C22" s="114" t="s">
        <v>100</v>
      </c>
      <c r="D22" s="114"/>
      <c r="E22" s="114"/>
      <c r="F22" s="114"/>
      <c r="G22" s="114"/>
      <c r="H22" s="114"/>
      <c r="I22" s="114"/>
    </row>
    <row r="23" spans="2:11" ht="107.25" customHeight="1" x14ac:dyDescent="0.25">
      <c r="C23" s="113" t="s">
        <v>101</v>
      </c>
      <c r="D23" s="113"/>
      <c r="E23" s="113"/>
      <c r="F23" s="113"/>
      <c r="G23" s="113"/>
      <c r="H23" s="113"/>
      <c r="I23" s="113"/>
    </row>
    <row r="25" spans="2:11" ht="42.75" customHeight="1" x14ac:dyDescent="0.25">
      <c r="B25" s="98"/>
      <c r="C25" s="98"/>
      <c r="D25" s="98"/>
      <c r="E25" s="22"/>
      <c r="G25" s="15"/>
      <c r="H25" s="15"/>
      <c r="I25" s="34"/>
      <c r="J25" s="15"/>
    </row>
    <row r="26" spans="2:11" x14ac:dyDescent="0.25">
      <c r="B26" s="14"/>
      <c r="C26" s="15"/>
      <c r="D26" s="15"/>
      <c r="E26" s="15"/>
      <c r="F26" s="15"/>
      <c r="G26" s="15"/>
      <c r="H26" s="15"/>
      <c r="I26" s="15"/>
      <c r="J26" s="15"/>
      <c r="K26" s="15"/>
    </row>
    <row r="27" spans="2:11" x14ac:dyDescent="0.25">
      <c r="B27" s="14"/>
      <c r="C27" s="15"/>
      <c r="D27" s="15"/>
      <c r="E27" s="15"/>
      <c r="F27" s="15"/>
      <c r="G27" s="15"/>
      <c r="H27" s="15"/>
      <c r="I27" s="15"/>
      <c r="J27" s="15"/>
      <c r="K27" s="15"/>
    </row>
    <row r="28" spans="2:11" x14ac:dyDescent="0.25">
      <c r="B28" s="14"/>
      <c r="C28" s="15"/>
      <c r="D28" s="15"/>
      <c r="E28" s="15"/>
      <c r="F28" s="15"/>
      <c r="G28" s="15"/>
      <c r="H28" s="15"/>
      <c r="I28" s="15"/>
      <c r="J28" s="15"/>
      <c r="K28" s="15"/>
    </row>
    <row r="29" spans="2:11" ht="33.75" customHeight="1" x14ac:dyDescent="0.25">
      <c r="B29" s="98"/>
      <c r="C29" s="98"/>
      <c r="D29" s="98"/>
      <c r="E29" s="22"/>
      <c r="G29" s="15"/>
      <c r="H29" s="15"/>
      <c r="I29" s="34"/>
      <c r="J29" s="15"/>
    </row>
  </sheetData>
  <mergeCells count="18">
    <mergeCell ref="B29:D29"/>
    <mergeCell ref="G1:I1"/>
    <mergeCell ref="B8:C9"/>
    <mergeCell ref="D1:E1"/>
    <mergeCell ref="D8:F8"/>
    <mergeCell ref="C23:I23"/>
    <mergeCell ref="C22:I22"/>
    <mergeCell ref="G8:I8"/>
    <mergeCell ref="C3:H3"/>
    <mergeCell ref="C4:H4"/>
    <mergeCell ref="B5:I5"/>
    <mergeCell ref="B6:I6"/>
    <mergeCell ref="B10:B11"/>
    <mergeCell ref="B12:B13"/>
    <mergeCell ref="B14:B15"/>
    <mergeCell ref="B16:B17"/>
    <mergeCell ref="B18:B19"/>
    <mergeCell ref="B25:D2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пр2</vt:lpstr>
      <vt:lpstr>пр3</vt:lpstr>
      <vt:lpstr>пр4</vt:lpstr>
      <vt:lpstr>пр5</vt:lpstr>
      <vt:lpstr>пр6</vt:lpstr>
      <vt:lpstr>пр7</vt:lpstr>
      <vt:lpstr>пр8</vt:lpstr>
      <vt:lpstr>пр9</vt:lpstr>
      <vt:lpstr>пр2!bookmark0</vt:lpstr>
      <vt:lpstr>пр2!bookmark1</vt:lpstr>
      <vt:lpstr>пр6!bookmark10</vt:lpstr>
      <vt:lpstr>пр7!bookmark11</vt:lpstr>
      <vt:lpstr>пр7!bookmark12</vt:lpstr>
      <vt:lpstr>пр8!bookmark13</vt:lpstr>
      <vt:lpstr>пр8!bookmark14</vt:lpstr>
      <vt:lpstr>пр8!bookmark15</vt:lpstr>
      <vt:lpstr>пр4!bookmark2</vt:lpstr>
      <vt:lpstr>пр5!bookmark6</vt:lpstr>
      <vt:lpstr>пр5!bookmark7</vt:lpstr>
      <vt:lpstr>пр5!bookmark8</vt:lpstr>
      <vt:lpstr>пр6!bookmark9</vt:lpstr>
    </vt:vector>
  </TitlesOfParts>
  <Company>ОАО "МРСК Волги"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Сергей Павлович</dc:creator>
  <cp:lastModifiedBy>Лукьянов Сергей Валерьевич</cp:lastModifiedBy>
  <cp:lastPrinted>2017-10-12T07:11:03Z</cp:lastPrinted>
  <dcterms:created xsi:type="dcterms:W3CDTF">2015-09-22T07:59:23Z</dcterms:created>
  <dcterms:modified xsi:type="dcterms:W3CDTF">2017-10-12T08:06:06Z</dcterms:modified>
</cp:coreProperties>
</file>